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4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media/image6.wmf" ContentType="image/x-wmf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  <externalReference r:id="rId6"/>
  </externalReferences>
  <definedNames>
    <definedName function="false" hidden="false" localSheetId="0" name="_xlnm.Print_Area" vbProcedure="false">Обоснование!$A$5:$AD$39</definedName>
    <definedName function="false" hidden="false" name="ДА_НЕТ" vbProcedure="false">[1]Прочее!$A$2:$A$3</definedName>
    <definedName function="false" hidden="false" name="длолдо" vbProcedure="false">[2]ОКЕИ!$A$3:$A$116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[3]Прочее!$A$2:$A$3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[4]Справочник!$C$2:$C$13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<sst xmlns="http://schemas.openxmlformats.org/spreadsheetml/2006/main" count="86" uniqueCount="83">
  <si>
    <t xml:space="preserve">Приложение №3</t>
  </si>
  <si>
    <t xml:space="preserve">к Положению о закупке товаров, рабо,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</si>
  <si>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</si>
  <si>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</si>
  <si>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</si>
  <si>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</si>
  <si>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</si>
  <si>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Наименование подгруппы</t>
  </si>
  <si>
    <t xml:space="preserve">Наименование группы</t>
  </si>
  <si>
    <t xml:space="preserve">Предмет закупки</t>
  </si>
  <si>
    <r>
      <rPr>
        <sz val="10"/>
        <rFont val="Times New Roman"/>
        <family val="1"/>
        <charset val="204"/>
      </rPr>
      <t xml:space="preserve">Услуги по п</t>
    </r>
    <r>
      <rPr>
        <sz val="10"/>
        <color rgb="FF000000"/>
        <rFont val="Times New Roman"/>
        <family val="1"/>
        <charset val="204"/>
      </rPr>
      <t xml:space="preserve">роведению измерений и хи</t>
    </r>
    <r>
      <rPr>
        <sz val="10"/>
        <rFont val="Times New Roman"/>
        <family val="1"/>
        <charset val="204"/>
      </rPr>
      <t xml:space="preserve">мических анализов на стационарных источниках выбросов в атмосферу, в местах обезвреживания и утилизации отходов, оценка эффективности работы пылеулавливающих установок (ПУУ)</t>
    </r>
  </si>
  <si>
    <t xml:space="preserve">Место поставки, выполнения работ или оказания услуг</t>
  </si>
  <si>
    <t xml:space="preserve">Проведение замеров на объектах ООО «Самарские коммунальные системы» с предоставлением протоколов в АУП</t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</si>
  <si>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</si>
  <si>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C учетом транспортных затрат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</si>
  <si>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</si>
  <si>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</si>
  <si>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</si>
  <si>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</si>
  <si>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</si>
  <si>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2021  года"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</si>
  <si>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0"/>
        <rFont val="Times New Roman"/>
        <family val="1"/>
        <charset val="204"/>
      </rPr>
      <t xml:space="preserve">Индекс роста цен для пересчета цен 2021 г. к уровню цен 2022 г.</t>
    </r>
  </si>
  <si>
    <t xml:space="preserve"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</si>
  <si>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 val="true"/>
        <sz val="14"/>
        <rFont val="Times New Roman"/>
        <family val="1"/>
        <charset val="204"/>
      </rPr>
      <t xml:space="preserve"> </t>
    </r>
    <r>
      <rPr>
        <b val="true"/>
        <sz val="10"/>
        <rFont val="Times New Roman"/>
        <family val="1"/>
        <charset val="204"/>
      </rPr>
      <t xml:space="preserve"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</si>
  <si>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</si>
  <si>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</t>
    </r>
    <r>
      <rPr>
        <b val="true"/>
        <sz val="10"/>
        <rFont val="Times New Roman"/>
        <family val="1"/>
        <charset val="204"/>
      </rPr>
      <t xml:space="preserve">Средняя цена руб. за ед. изм.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 </t>
    </r>
  </si>
  <si>
    <r>
      <rPr>
        <b val="true"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</t>
    </r>
  </si>
  <si>
    <r>
      <rPr>
        <b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000000"/>
        <rFont val="Times New Roman"/>
        <family val="1"/>
        <charset val="204"/>
      </rPr>
      <t xml:space="preserve">        </t>
    </r>
    <r>
      <rPr>
        <i val="true"/>
        <sz val="10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</si>
  <si>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</si>
  <si>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</si>
  <si>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</si>
  <si>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</si>
  <si>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</si>
  <si>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</si>
  <si>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</si>
  <si>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Поставщик 1</t>
  </si>
  <si>
    <t xml:space="preserve">Поставщик 2</t>
  </si>
  <si>
    <t xml:space="preserve">Поставщик 3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</si>
  <si>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</si>
  <si>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</si>
  <si>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</si>
  <si>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</si>
  <si>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</si>
  <si>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</si>
  <si>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</si>
  <si>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</si>
  <si>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</si>
  <si>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</si>
  <si>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</si>
  <si>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</si>
  <si>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</si>
  <si>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</si>
  <si>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</si>
  <si>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</si>
  <si>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</si>
  <si>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</si>
  <si>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</si>
  <si>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</si>
  <si>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</si>
  <si>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</si>
  <si>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</si>
  <si>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</si>
  <si>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</si>
  <si>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</si>
  <si>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</si>
  <si>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Услуги по транспортированию, размещению или утилизации отходов 4 класса опасности</t>
  </si>
  <si>
    <t xml:space="preserve">м3</t>
  </si>
  <si>
    <t xml:space="preserve">Общая НМЦ договора установлена Заказчиком</t>
  </si>
  <si>
    <t xml:space="preserve">Приложения:</t>
  </si>
  <si>
    <t xml:space="preserve">1. </t>
  </si>
  <si>
    <t xml:space="preserve">2. </t>
  </si>
  <si>
    <t xml:space="preserve">3. </t>
  </si>
  <si>
    <t xml:space="preserve">Исполнитель:</t>
  </si>
  <si>
    <t xml:space="preserve">Начальник Отдела</t>
  </si>
  <si>
    <t xml:space="preserve">Деханова Е. В. </t>
  </si>
  <si>
    <t xml:space="preserve">дата</t>
  </si>
  <si>
    <t xml:space="preserve">должность</t>
  </si>
  <si>
    <t xml:space="preserve">подпись</t>
  </si>
  <si>
    <t xml:space="preserve">Руководитель подразделения снабжения:</t>
  </si>
  <si>
    <t xml:space="preserve">Начальник УМТС</t>
  </si>
  <si>
    <t xml:space="preserve">Аблякимов Р.Э.</t>
  </si>
  <si>
    <t xml:space="preserve">Примечание -  пояснение в случае отсутствия возможности использовать ценовую информацию из 3-х источников:</t>
  </si>
  <si>
    <t xml:space="preserve">В части транспортирования отходов 4 класса опасности указанных в договоре, образующихся на объектах Общества, в г.о. Самара необходимые услуги оказывают только 2 организации, имеющие лицензии по перечисленным видам отходов на соответствующий вид деятельности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</si>
</sst>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0"/>
    <numFmt numFmtId="166" formatCode="#,##0.00"/>
    <numFmt numFmtId="167" formatCode="DD/MM/YY;@"/>
    <numFmt numFmtId="168" formatCode="_-* #,##0.00_р_._-;\-* #,##0.00_р_._-;_-* \-??_р_._-;_-@_-"/>
    <numFmt numFmtId="169" formatCode="#,##0.00_ ;\-#,##0.00\ "/>
    <numFmt numFmtId="170" formatCode="#,##0"/>
    <numFmt numFmtId="171" formatCode="@"/>
    <numFmt numFmtId="172" formatCode="[$-419]DD/MM/YYYY"/>
  </numFmts>
  <fonts count="21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8"/>
      <name val="Arial"/>
      <family val="2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 val="true"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4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4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8" fillId="4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4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1" fontId="6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  <cellStyle name="Обычный 4" xfId="22"/>
    <cellStyle name="Обычный 5" xfId="23"/>
    <cellStyle name="Excel Built-in Explanatory Text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28</xdr:col>
      <xdr:colOff>70920</xdr:colOff>
      <xdr:row>17</xdr:row>
      <xdr:rowOff>435600</xdr:rowOff>
    </xdr:from>
    <xdr:to>
      <xdr:col>28</xdr:col>
      <xdr:colOff>907200</xdr:colOff>
      <xdr:row>17</xdr:row>
      <xdr:rowOff>435960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25086600" y="5605560"/>
          <a:ext cx="83628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192.168.1.5/Documents%20and%20Settings/dipe7/&#1052;&#1086;&#1080;%20&#1076;&#1086;&#1082;&#1091;&#1084;&#1077;&#1085;&#1090;&#1099;/&#1085;&#1072;%202014-2015%20&#1087;&#1086;%20&#1048;&#1055;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192.168.1.5/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file://192.168.1.5/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AD1048576"/>
  <sheetViews>
    <sheetView showFormulas="false" showGridLines="true" showRowColHeaders="true" showZeros="true" rightToLeft="false" tabSelected="true" showOutlineSymbols="true" defaultGridColor="true" view="pageBreakPreview" topLeftCell="A13" colorId="64" zoomScale="75" zoomScaleNormal="70" zoomScalePageLayoutView="75" workbookViewId="0">
      <selection pane="topLeft" activeCell="C18" activeCellId="0" sqref="C18"/>
    </sheetView>
  </sheetViews>
  <sheetFormatPr defaultColWidth="8.875" defaultRowHeight="12.7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9"/>
    <col collapsed="false" customWidth="true" hidden="false" outlineLevel="0" max="3" min="3" style="1" width="38.57"/>
    <col collapsed="false" customWidth="true" hidden="false" outlineLevel="0" max="4" min="4" style="1" width="8.14"/>
    <col collapsed="false" customWidth="true" hidden="false" outlineLevel="0" max="5" min="5" style="1" width="9.59"/>
    <col collapsed="false" customWidth="true" hidden="false" outlineLevel="0" max="7" min="6" style="1" width="10.85"/>
    <col collapsed="false" customWidth="true" hidden="false" outlineLevel="0" max="8" min="8" style="1" width="9.71"/>
    <col collapsed="false" customWidth="true" hidden="false" outlineLevel="0" max="9" min="9" style="1" width="13.02"/>
    <col collapsed="false" customWidth="true" hidden="false" outlineLevel="0" max="10" min="10" style="1" width="13.29"/>
    <col collapsed="false" customWidth="true" hidden="false" outlineLevel="0" max="11" min="11" style="1" width="26.13"/>
    <col collapsed="false" customWidth="true" hidden="false" outlineLevel="0" max="12" min="12" style="1" width="12.71"/>
    <col collapsed="false" customWidth="true" hidden="false" outlineLevel="0" max="13" min="13" style="1" width="10.13"/>
    <col collapsed="false" customWidth="true" hidden="false" outlineLevel="0" max="14" min="14" style="1" width="11.14"/>
    <col collapsed="false" customWidth="true" hidden="false" outlineLevel="0" max="15" min="15" style="1" width="11.86"/>
    <col collapsed="false" customWidth="true" hidden="false" outlineLevel="0" max="16" min="16" style="1" width="11.99"/>
    <col collapsed="false" customWidth="true" hidden="false" outlineLevel="0" max="17" min="17" style="1" width="11.14"/>
    <col collapsed="false" customWidth="true" hidden="false" outlineLevel="0" max="18" min="18" style="1" width="11.3"/>
    <col collapsed="false" customWidth="true" hidden="false" outlineLevel="0" max="19" min="19" style="1" width="11.71"/>
    <col collapsed="false" customWidth="true" hidden="false" outlineLevel="0" max="20" min="20" style="1" width="11.86"/>
    <col collapsed="false" customWidth="true" hidden="false" outlineLevel="0" max="21" min="21" style="1" width="12.42"/>
    <col collapsed="false" customWidth="true" hidden="false" outlineLevel="0" max="24" min="22" style="1" width="11.86"/>
    <col collapsed="false" customWidth="true" hidden="false" outlineLevel="0" max="25" min="25" style="1" width="11.71"/>
    <col collapsed="false" customWidth="true" hidden="false" outlineLevel="0" max="26" min="26" style="1" width="11.99"/>
    <col collapsed="false" customWidth="true" hidden="false" outlineLevel="0" max="27" min="27" style="1" width="14.69"/>
    <col collapsed="false" customWidth="true" hidden="false" outlineLevel="0" max="28" min="28" style="1" width="11.3"/>
    <col collapsed="false" customWidth="true" hidden="false" outlineLevel="0" max="29" min="29" style="1" width="12.86"/>
    <col collapsed="false" customWidth="true" hidden="false" outlineLevel="0" max="30" min="30" style="1" width="14.28"/>
    <col collapsed="false" customWidth="false" hidden="false" outlineLevel="0" max="1025" min="31" style="1" width="8.86"/>
  </cols>
  <sheetData>
    <row r="1" customFormat="false" ht="15.75" hidden="false" customHeight="false" outlineLevel="0" collapsed="false">
      <c r="V1" s="2"/>
      <c r="AA1" s="1" t="s">
        <v>0</v>
      </c>
    </row>
    <row r="2" customFormat="false" ht="15.75" hidden="false" customHeight="false" outlineLevel="0" collapsed="false">
      <c r="V2" s="2"/>
      <c r="AA2" s="1" t="s">
        <v>1</v>
      </c>
    </row>
    <row r="3" customFormat="false" ht="15.75" hidden="false" customHeight="false" outlineLevel="0" collapsed="false">
      <c r="V3" s="2"/>
      <c r="AA3" s="1" t="s">
        <v>2</v>
      </c>
    </row>
    <row r="4" customFormat="false" ht="16.5" hidden="false" customHeight="true" outlineLevel="0" collapsed="false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customFormat="false" ht="15.75" hidden="false" customHeight="true" outlineLevel="0" collapsed="false">
      <c r="C5" s="4" t="s">
        <v>3</v>
      </c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="6" customFormat="true" ht="19.5" hidden="false" customHeight="true" outlineLevel="0" collapsed="false">
      <c r="C6" s="7" t="s">
        <v>4</v>
      </c>
      <c r="D6" s="7" t="s">
        <v>5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="6" customFormat="true" ht="19.5" hidden="false" customHeight="true" outlineLevel="0" collapsed="false">
      <c r="C7" s="7" t="s">
        <v>6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="6" customFormat="true" ht="19.5" hidden="false" customHeight="true" outlineLevel="0" collapsed="false">
      <c r="C8" s="7" t="s">
        <v>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="6" customFormat="true" ht="19.5" hidden="false" customHeight="true" outlineLevel="0" collapsed="false">
      <c r="C9" s="7" t="s">
        <v>8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="6" customFormat="true" ht="19.5" hidden="false" customHeight="true" outlineLevel="0" collapsed="false">
      <c r="C10" s="7" t="s">
        <v>9</v>
      </c>
      <c r="D10" s="7" t="s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="6" customFormat="true" ht="27" hidden="false" customHeight="true" outlineLevel="0" collapsed="false">
      <c r="C11" s="7" t="s">
        <v>11</v>
      </c>
      <c r="D11" s="7" t="s">
        <v>12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="6" customFormat="true" ht="45.75" hidden="false" customHeight="true" outlineLevel="0" collapsed="false">
      <c r="C12" s="7" t="s">
        <v>13</v>
      </c>
      <c r="D12" s="7" t="s">
        <v>14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customFormat="false" ht="16.5" hidden="false" customHeight="true" outlineLevel="0" collapsed="false"/>
    <row r="14" customFormat="false" ht="25.5" hidden="false" customHeight="true" outlineLevel="0" collapsed="false">
      <c r="A14" s="8" t="s">
        <v>15</v>
      </c>
      <c r="B14" s="8" t="s">
        <v>16</v>
      </c>
      <c r="C14" s="8" t="s">
        <v>17</v>
      </c>
      <c r="D14" s="8" t="s">
        <v>18</v>
      </c>
      <c r="E14" s="8" t="s">
        <v>19</v>
      </c>
      <c r="F14" s="8" t="s">
        <v>20</v>
      </c>
      <c r="G14" s="8"/>
      <c r="H14" s="8"/>
      <c r="I14" s="8"/>
      <c r="J14" s="9" t="s">
        <v>21</v>
      </c>
      <c r="K14" s="8" t="s">
        <v>22</v>
      </c>
      <c r="L14" s="10" t="s">
        <v>23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 t="s">
        <v>24</v>
      </c>
      <c r="AB14" s="12" t="s">
        <v>25</v>
      </c>
      <c r="AC14" s="8" t="s">
        <v>26</v>
      </c>
      <c r="AD14" s="13" t="s">
        <v>27</v>
      </c>
    </row>
    <row r="15" customFormat="false" ht="28.5" hidden="false" customHeight="true" outlineLevel="0" collapsed="false">
      <c r="A15" s="8"/>
      <c r="B15" s="8"/>
      <c r="C15" s="8"/>
      <c r="D15" s="8"/>
      <c r="E15" s="8"/>
      <c r="F15" s="8" t="s">
        <v>28</v>
      </c>
      <c r="G15" s="8" t="s">
        <v>29</v>
      </c>
      <c r="H15" s="8" t="s">
        <v>30</v>
      </c>
      <c r="I15" s="8" t="s">
        <v>31</v>
      </c>
      <c r="J15" s="9"/>
      <c r="K15" s="9"/>
      <c r="L15" s="14" t="s">
        <v>32</v>
      </c>
      <c r="M15" s="14"/>
      <c r="N15" s="14"/>
      <c r="O15" s="14"/>
      <c r="P15" s="14"/>
      <c r="Q15" s="14" t="s">
        <v>33</v>
      </c>
      <c r="R15" s="14"/>
      <c r="S15" s="14"/>
      <c r="T15" s="14"/>
      <c r="U15" s="14"/>
      <c r="V15" s="8" t="s">
        <v>34</v>
      </c>
      <c r="W15" s="8"/>
      <c r="X15" s="8"/>
      <c r="Y15" s="8"/>
      <c r="Z15" s="8"/>
      <c r="AA15" s="11"/>
      <c r="AB15" s="12"/>
      <c r="AC15" s="12"/>
      <c r="AD15" s="13"/>
    </row>
    <row r="16" customFormat="false" ht="71.1" hidden="false" customHeight="true" outlineLevel="0" collapsed="false">
      <c r="A16" s="8"/>
      <c r="B16" s="8"/>
      <c r="C16" s="8"/>
      <c r="D16" s="8"/>
      <c r="E16" s="8"/>
      <c r="F16" s="8"/>
      <c r="G16" s="8"/>
      <c r="H16" s="8"/>
      <c r="I16" s="8"/>
      <c r="J16" s="9"/>
      <c r="K16" s="9"/>
      <c r="L16" s="8" t="s">
        <v>35</v>
      </c>
      <c r="M16" s="8" t="s">
        <v>36</v>
      </c>
      <c r="N16" s="8" t="s">
        <v>37</v>
      </c>
      <c r="O16" s="8" t="s">
        <v>38</v>
      </c>
      <c r="P16" s="8" t="s">
        <v>39</v>
      </c>
      <c r="Q16" s="8" t="s">
        <v>40</v>
      </c>
      <c r="R16" s="8" t="s">
        <v>41</v>
      </c>
      <c r="S16" s="8" t="s">
        <v>42</v>
      </c>
      <c r="T16" s="8" t="s">
        <v>43</v>
      </c>
      <c r="U16" s="8" t="s">
        <v>44</v>
      </c>
      <c r="V16" s="8" t="s">
        <v>45</v>
      </c>
      <c r="W16" s="8" t="s">
        <v>46</v>
      </c>
      <c r="X16" s="8" t="s">
        <v>47</v>
      </c>
      <c r="Y16" s="8" t="s">
        <v>48</v>
      </c>
      <c r="Z16" s="8" t="s">
        <v>49</v>
      </c>
      <c r="AA16" s="11"/>
      <c r="AB16" s="12"/>
      <c r="AC16" s="12"/>
      <c r="AD16" s="13"/>
    </row>
    <row r="17" s="19" customFormat="true" ht="15.75" hidden="false" customHeight="true" outlineLevel="0" collapsed="false">
      <c r="A17" s="15" t="n">
        <v>1</v>
      </c>
      <c r="B17" s="16" t="n">
        <v>2</v>
      </c>
      <c r="C17" s="17" t="n">
        <v>3</v>
      </c>
      <c r="D17" s="16" t="n">
        <v>4</v>
      </c>
      <c r="E17" s="16" t="n">
        <v>5</v>
      </c>
      <c r="F17" s="16" t="n">
        <v>6</v>
      </c>
      <c r="G17" s="16" t="n">
        <v>7</v>
      </c>
      <c r="H17" s="16" t="n">
        <v>8</v>
      </c>
      <c r="I17" s="16" t="n">
        <v>9</v>
      </c>
      <c r="J17" s="16" t="n">
        <v>10</v>
      </c>
      <c r="K17" s="16" t="n">
        <v>11</v>
      </c>
      <c r="L17" s="15" t="s">
        <v>50</v>
      </c>
      <c r="M17" s="15" t="s">
        <v>51</v>
      </c>
      <c r="N17" s="15" t="s">
        <v>52</v>
      </c>
      <c r="O17" s="15" t="s">
        <v>53</v>
      </c>
      <c r="P17" s="15" t="s">
        <v>54</v>
      </c>
      <c r="Q17" s="15" t="s">
        <v>55</v>
      </c>
      <c r="R17" s="15" t="s">
        <v>56</v>
      </c>
      <c r="S17" s="15" t="s">
        <v>57</v>
      </c>
      <c r="T17" s="15" t="s">
        <v>58</v>
      </c>
      <c r="U17" s="15" t="s">
        <v>59</v>
      </c>
      <c r="V17" s="15" t="s">
        <v>60</v>
      </c>
      <c r="W17" s="15" t="s">
        <v>61</v>
      </c>
      <c r="X17" s="15" t="s">
        <v>62</v>
      </c>
      <c r="Y17" s="15" t="s">
        <v>63</v>
      </c>
      <c r="Z17" s="15" t="s">
        <v>64</v>
      </c>
      <c r="AA17" s="18" t="n">
        <v>13</v>
      </c>
      <c r="AB17" s="18" t="n">
        <v>14</v>
      </c>
      <c r="AC17" s="18" t="n">
        <v>15</v>
      </c>
      <c r="AD17" s="18" t="n">
        <v>16</v>
      </c>
    </row>
    <row r="18" customFormat="false" ht="85.5" hidden="false" customHeight="true" outlineLevel="0" collapsed="false">
      <c r="A18" s="20" t="n">
        <v>1</v>
      </c>
      <c r="B18" s="21"/>
      <c r="C18" s="22" t="s">
        <v>65</v>
      </c>
      <c r="D18" s="23" t="s">
        <v>66</v>
      </c>
      <c r="E18" s="24" t="n">
        <v>3069.896</v>
      </c>
      <c r="F18" s="25" t="n">
        <v>0</v>
      </c>
      <c r="G18" s="26"/>
      <c r="H18" s="27"/>
      <c r="I18" s="27"/>
      <c r="J18" s="23" t="n">
        <v>1.04</v>
      </c>
      <c r="K18" s="26" t="n">
        <f aca="false">F18*J18</f>
        <v>0</v>
      </c>
      <c r="L18" s="28" t="n">
        <v>778.4</v>
      </c>
      <c r="M18" s="29" t="n">
        <v>1000</v>
      </c>
      <c r="N18" s="29"/>
      <c r="O18" s="30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2" t="n">
        <f aca="false">COUNTIF(K18:Z18,"&gt;0")</f>
        <v>2</v>
      </c>
      <c r="AB18" s="33" t="n">
        <f aca="false">CEILING(SUM(K18:Z18)/COUNTIF(K18:Z18,"&gt;0"),0.01)</f>
        <v>889.2</v>
      </c>
      <c r="AC18" s="33" t="n">
        <f aca="false">AB18*E18</f>
        <v>2729751.5232</v>
      </c>
      <c r="AD18" s="32" t="n">
        <f aca="false">STDEV(K18:Z18)/AB18*100</f>
        <v>59.064378876358</v>
      </c>
    </row>
    <row r="19" customFormat="false" ht="24" hidden="false" customHeight="true" outlineLevel="0" collapsed="false">
      <c r="A19" s="34"/>
      <c r="B19" s="35"/>
      <c r="C19" s="36" t="s">
        <v>67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8"/>
      <c r="AC19" s="38" t="n">
        <f aca="false">SUM(AC18:AC18)</f>
        <v>2729751.5232</v>
      </c>
      <c r="AD19" s="39"/>
    </row>
    <row r="20" customFormat="false" ht="13.5" hidden="false" customHeight="true" outlineLevel="0" collapsed="false"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1"/>
    </row>
    <row r="21" s="42" customFormat="true" ht="13.5" hidden="false" customHeight="true" outlineLevel="0" collapsed="false">
      <c r="C21" s="42" t="s">
        <v>68</v>
      </c>
    </row>
    <row r="22" s="42" customFormat="true" ht="15" hidden="false" customHeight="true" outlineLevel="0" collapsed="false">
      <c r="C22" s="43" t="s">
        <v>69</v>
      </c>
    </row>
    <row r="23" s="42" customFormat="true" ht="15" hidden="false" customHeight="true" outlineLevel="0" collapsed="false">
      <c r="C23" s="43" t="s">
        <v>70</v>
      </c>
    </row>
    <row r="24" s="42" customFormat="true" ht="15" hidden="false" customHeight="true" outlineLevel="0" collapsed="false">
      <c r="C24" s="43" t="s">
        <v>71</v>
      </c>
    </row>
    <row r="25" customFormat="false" ht="13.5" hidden="false" customHeight="true" outlineLevel="0" collapsed="false">
      <c r="L25" s="44"/>
    </row>
    <row r="26" s="45" customFormat="true" ht="13.5" hidden="false" customHeight="true" outlineLevel="0" collapsed="false">
      <c r="C26" s="46" t="s">
        <v>72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="45" customFormat="true" ht="13.5" hidden="false" customHeight="true" outlineLevel="0" collapsed="false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="45" customFormat="true" ht="13.5" hidden="false" customHeight="true" outlineLevel="0" collapsed="false">
      <c r="C28" s="47"/>
      <c r="D28" s="48"/>
      <c r="E28" s="48"/>
      <c r="F28" s="49" t="s">
        <v>73</v>
      </c>
      <c r="G28" s="49"/>
      <c r="H28" s="49"/>
      <c r="I28" s="49"/>
      <c r="J28" s="49"/>
      <c r="K28" s="50"/>
      <c r="L28" s="49"/>
      <c r="M28" s="49"/>
      <c r="N28" s="49"/>
      <c r="O28" s="51"/>
      <c r="P28" s="51"/>
      <c r="Q28" s="1"/>
      <c r="R28" s="1"/>
      <c r="S28" s="1"/>
      <c r="T28" s="1"/>
      <c r="U28" s="1"/>
      <c r="V28" s="47" t="s">
        <v>74</v>
      </c>
      <c r="W28" s="47"/>
      <c r="X28" s="47"/>
      <c r="Y28" s="47"/>
      <c r="Z28" s="47"/>
      <c r="AA28" s="47"/>
      <c r="AB28" s="47"/>
      <c r="AC28" s="52"/>
    </row>
    <row r="29" s="45" customFormat="true" ht="13.5" hidden="false" customHeight="true" outlineLevel="0" collapsed="false">
      <c r="C29" s="53" t="s">
        <v>75</v>
      </c>
      <c r="D29" s="48"/>
      <c r="E29" s="48"/>
      <c r="F29" s="51" t="s">
        <v>76</v>
      </c>
      <c r="G29" s="51"/>
      <c r="H29" s="51"/>
      <c r="I29" s="51"/>
      <c r="J29" s="51"/>
      <c r="K29" s="1"/>
      <c r="L29" s="53" t="s">
        <v>77</v>
      </c>
      <c r="M29" s="53"/>
      <c r="N29" s="53"/>
      <c r="O29" s="51"/>
      <c r="P29" s="51"/>
      <c r="Q29" s="1"/>
      <c r="R29" s="1"/>
      <c r="S29" s="1"/>
      <c r="T29" s="1"/>
      <c r="U29" s="1"/>
      <c r="V29" s="51"/>
      <c r="W29" s="51"/>
      <c r="X29" s="51"/>
      <c r="Y29" s="51"/>
      <c r="Z29" s="51"/>
      <c r="AA29" s="51"/>
      <c r="AB29" s="51"/>
    </row>
    <row r="30" customFormat="false" ht="13.5" hidden="false" customHeight="true" outlineLevel="0" collapsed="false">
      <c r="C30" s="54"/>
    </row>
    <row r="31" customFormat="false" ht="13.5" hidden="false" customHeight="true" outlineLevel="0" collapsed="false">
      <c r="C31" s="46" t="s">
        <v>78</v>
      </c>
    </row>
    <row r="32" customFormat="false" ht="13.5" hidden="false" customHeight="true" outlineLevel="0" collapsed="false"/>
    <row r="33" customFormat="false" ht="12.75" hidden="false" customHeight="false" outlineLevel="0" collapsed="false">
      <c r="C33" s="47"/>
      <c r="D33" s="48"/>
      <c r="E33" s="48"/>
      <c r="F33" s="49" t="s">
        <v>79</v>
      </c>
      <c r="G33" s="49"/>
      <c r="H33" s="49"/>
      <c r="I33" s="49"/>
      <c r="J33" s="49"/>
      <c r="K33" s="50"/>
      <c r="L33" s="49"/>
      <c r="M33" s="49"/>
      <c r="N33" s="49"/>
      <c r="O33" s="51"/>
      <c r="P33" s="51"/>
      <c r="V33" s="47" t="s">
        <v>80</v>
      </c>
      <c r="W33" s="47"/>
      <c r="X33" s="47"/>
      <c r="Y33" s="47"/>
      <c r="Z33" s="47"/>
      <c r="AA33" s="47"/>
      <c r="AB33" s="47"/>
    </row>
    <row r="34" customFormat="false" ht="12.75" hidden="false" customHeight="false" outlineLevel="0" collapsed="false">
      <c r="C34" s="53" t="s">
        <v>75</v>
      </c>
      <c r="D34" s="48"/>
      <c r="E34" s="48"/>
      <c r="F34" s="51" t="s">
        <v>76</v>
      </c>
      <c r="G34" s="51"/>
      <c r="H34" s="51"/>
      <c r="I34" s="51"/>
      <c r="J34" s="51"/>
      <c r="L34" s="53" t="s">
        <v>77</v>
      </c>
      <c r="M34" s="53"/>
      <c r="N34" s="53"/>
      <c r="O34" s="51"/>
      <c r="P34" s="51"/>
      <c r="V34" s="51"/>
      <c r="W34" s="51"/>
      <c r="X34" s="51"/>
      <c r="Y34" s="51"/>
      <c r="Z34" s="51"/>
      <c r="AA34" s="51"/>
      <c r="AB34" s="51"/>
    </row>
    <row r="37" customFormat="false" ht="12.75" hidden="false" customHeight="false" outlineLevel="0" collapsed="false">
      <c r="C37" s="46" t="s">
        <v>81</v>
      </c>
    </row>
    <row r="38" customFormat="false" ht="12.75" hidden="false" customHeight="false" outlineLevel="0" collapsed="false">
      <c r="C38" s="1" t="s">
        <v>82</v>
      </c>
    </row>
    <row r="39" customFormat="false" ht="12.75" hidden="false" customHeight="false" outlineLevel="0" collapsed="false"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9:M19"/>
    <mergeCell ref="F28:J28"/>
    <mergeCell ref="L28:N28"/>
    <mergeCell ref="V28:AB28"/>
    <mergeCell ref="F29:J29"/>
    <mergeCell ref="L29:N29"/>
    <mergeCell ref="V29:AB29"/>
    <mergeCell ref="F33:J33"/>
    <mergeCell ref="L33:N33"/>
    <mergeCell ref="V33:AB33"/>
    <mergeCell ref="F34:J34"/>
    <mergeCell ref="L34:N34"/>
    <mergeCell ref="V34:AB34"/>
    <mergeCell ref="C39:AD39"/>
  </mergeCells>
  <dataValidations count="1">
    <dataValidation allowBlank="true" operator="between" showDropDown="false" showErrorMessage="true" showInputMessage="true" sqref="D7:AC7" type="list">
      <formula1>подгруппа</formula1>
      <formula2>0</formula2>
    </dataValidation>
  </dataValidations>
  <printOptions headings="false" gridLines="false" gridLinesSet="true" horizontalCentered="false" verticalCentered="false"/>
  <pageMargins left="0.39375" right="0.39375" top="0.39375" bottom="0.39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2022-03-11T14:09:18Z</cp:lastPrinted>
  <dcterms:modified xsi:type="dcterms:W3CDTF">2022-03-11T14:08:54Z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